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חוברת_עבודה_זו" defaultThemeVersion="124226"/>
  <bookViews>
    <workbookView xWindow="-120" yWindow="-120" windowWidth="29040" windowHeight="15840" tabRatio="593"/>
  </bookViews>
  <sheets>
    <sheet name="פרסום תשואה 31.3.2019" sheetId="2" r:id="rId1"/>
  </sheets>
  <definedNames>
    <definedName name="TitleRegion1.a8.y28.1">'פרסום תשואה 31.3.2019'!$A$8:$Y$28</definedName>
    <definedName name="TitleRegion2.a30.y51.2">'פרסום תשואה 31.3.2019'!$A$30:$Y$51</definedName>
    <definedName name="_xlnm.Print_Area" localSheetId="0">'פרסום תשואה 31.3.2019'!$A$7:$Y$51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2" l="1"/>
  <c r="F48" i="2"/>
  <c r="F45" i="2"/>
  <c r="D51" i="2"/>
  <c r="D48" i="2"/>
  <c r="D45" i="2"/>
  <c r="B51" i="2"/>
  <c r="B48" i="2"/>
  <c r="B45" i="2"/>
  <c r="F28" i="2" l="1"/>
  <c r="F22" i="2"/>
  <c r="G26" i="2" l="1"/>
  <c r="G27" i="2"/>
  <c r="G49" i="2"/>
  <c r="G50" i="2"/>
  <c r="G16" i="2"/>
  <c r="G13" i="2"/>
  <c r="G21" i="2"/>
  <c r="G14" i="2"/>
  <c r="G18" i="2"/>
  <c r="G10" i="2"/>
  <c r="G11" i="2"/>
  <c r="G15" i="2"/>
  <c r="G19" i="2"/>
  <c r="G12" i="2"/>
  <c r="G20" i="2"/>
  <c r="G17" i="2"/>
  <c r="G51" i="2" l="1"/>
  <c r="G28" i="2"/>
  <c r="C48" i="2" l="1"/>
  <c r="D28" i="2"/>
  <c r="B28" i="2"/>
  <c r="F25" i="2"/>
  <c r="D25" i="2"/>
  <c r="B25" i="2"/>
  <c r="D22" i="2"/>
  <c r="B22" i="2"/>
  <c r="C26" i="2" l="1"/>
  <c r="C27" i="2"/>
  <c r="E24" i="2"/>
  <c r="E23" i="2"/>
  <c r="C39" i="2"/>
  <c r="C36" i="2"/>
  <c r="C40" i="2"/>
  <c r="C44" i="2"/>
  <c r="C37" i="2"/>
  <c r="C41" i="2"/>
  <c r="C33" i="2"/>
  <c r="C34" i="2"/>
  <c r="C38" i="2"/>
  <c r="C42" i="2"/>
  <c r="C35" i="2"/>
  <c r="C43" i="2"/>
  <c r="G36" i="2"/>
  <c r="G40" i="2"/>
  <c r="G44" i="2"/>
  <c r="G37" i="2"/>
  <c r="G41" i="2"/>
  <c r="G33" i="2"/>
  <c r="G34" i="2"/>
  <c r="G38" i="2"/>
  <c r="G42" i="2"/>
  <c r="G35" i="2"/>
  <c r="G39" i="2"/>
  <c r="G43" i="2"/>
  <c r="C13" i="2"/>
  <c r="C23" i="2"/>
  <c r="C14" i="2"/>
  <c r="C18" i="2"/>
  <c r="C10" i="2"/>
  <c r="C11" i="2"/>
  <c r="C15" i="2"/>
  <c r="C19" i="2"/>
  <c r="C12" i="2"/>
  <c r="C16" i="2"/>
  <c r="C24" i="2"/>
  <c r="C17" i="2"/>
  <c r="C20" i="2"/>
  <c r="C21" i="2"/>
  <c r="G24" i="2"/>
  <c r="G23" i="2"/>
  <c r="G25" i="2" s="1"/>
  <c r="G47" i="2"/>
  <c r="G46" i="2"/>
  <c r="E17" i="2"/>
  <c r="E14" i="2"/>
  <c r="E18" i="2"/>
  <c r="E10" i="2"/>
  <c r="E11" i="2"/>
  <c r="E15" i="2"/>
  <c r="E19" i="2"/>
  <c r="E12" i="2"/>
  <c r="E16" i="2"/>
  <c r="E13" i="2"/>
  <c r="E20" i="2"/>
  <c r="E21" i="2"/>
  <c r="E27" i="2"/>
  <c r="E26" i="2"/>
  <c r="E35" i="2"/>
  <c r="E46" i="2"/>
  <c r="E36" i="2"/>
  <c r="E40" i="2"/>
  <c r="E44" i="2"/>
  <c r="E50" i="2"/>
  <c r="E37" i="2"/>
  <c r="E41" i="2"/>
  <c r="E33" i="2"/>
  <c r="E49" i="2"/>
  <c r="E34" i="2"/>
  <c r="E38" i="2"/>
  <c r="E42" i="2"/>
  <c r="E47" i="2"/>
  <c r="E39" i="2"/>
  <c r="E43" i="2"/>
  <c r="G48" i="2" l="1"/>
  <c r="E45" i="2"/>
  <c r="E28" i="2"/>
  <c r="E25" i="2"/>
  <c r="E48" i="2"/>
  <c r="C25" i="2"/>
  <c r="G45" i="2"/>
  <c r="C45" i="2"/>
  <c r="C28" i="2"/>
  <c r="C22" i="2"/>
  <c r="E22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<sst xmlns="http://schemas.openxmlformats.org/spreadsheetml/2006/main" count="125" uniqueCount="33">
  <si>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</si>
  <si>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</si>
  <si>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</si>
  <si>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</si>
  <si>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</si>
  <si>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</si>
  <si>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</si>
  <si>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</si>
  <si>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</si>
  <si>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</si>
  <si>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</si>
  <si>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</si>
  <si>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</si>
  <si>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</si>
  <si>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</si>
  <si>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</si>
  <si>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</si>
  <si>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</si>
  <si>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</si>
  <si>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</si>
  <si>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</si>
  <si>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</si>
  <si>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</si>
  <si>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</si>
  <si>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</si>
  <si>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</si>
  <si>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</si>
  <si>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</si>
  <si>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</si>
  <si>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</si>
  <si>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</si>
  <si>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 2019</t>
  </si>
  <si>
    <t>שנת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</si>
</sst>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b/>
      <sz val="11"/>
      <color theme="1"/>
      <name val="David"/>
      <family val="2"/>
    </font>
    <font>
      <b/>
      <sz val="14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79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6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2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5" fontId="8" fillId="3" borderId="1" xfId="4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5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7" xfId="4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0" fontId="11" fillId="0" borderId="0" xfId="3" applyFont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4" fillId="2" borderId="9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5" fontId="4" fillId="2" borderId="7" xfId="4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center"/>
    </xf>
    <xf numFmtId="1" fontId="10" fillId="0" borderId="23" xfId="2" applyNumberFormat="1" applyFont="1" applyFill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3" applyFont="1" applyAlignment="1">
      <alignment horizontal="right"/>
    </xf>
    <xf numFmtId="0" fontId="25" fillId="0" borderId="22" xfId="3" applyFont="1" applyBorder="1" applyAlignment="1">
      <alignment horizontal="right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Y51"/>
  <sheetViews>
    <sheetView rightToLeft="1" tabSelected="1" topLeftCell="A7" workbookViewId="0">
      <pane xSplit="1" ySplit="3" topLeftCell="D10" activePane="bottomRight" state="frozen"/>
      <selection activeCell="A7" sqref="A7"/>
      <selection pane="topRight" activeCell="C7" sqref="C7"/>
      <selection pane="bottomLeft" activeCell="A9" sqref="A9"/>
      <selection pane="bottomRight" activeCell="T15" sqref="T15"/>
    </sheetView>
  </sheetViews>
  <sheetFormatPr defaultColWidth="0" defaultRowHeight="15" zeroHeight="1"/>
  <cols>
    <col min="1" max="1" width="23.25" style="1" customWidth="1"/>
    <col min="2" max="2" width="9.625" style="1" customWidth="1"/>
    <col min="3" max="3" width="9.125" style="1" customWidth="1"/>
    <col min="4" max="4" width="10.125" style="1" customWidth="1"/>
    <col min="5" max="5" width="9.625" style="1" customWidth="1"/>
    <col min="6" max="6" width="12.375" style="1" customWidth="1"/>
    <col min="7" max="7" width="9.625" style="1" customWidth="1"/>
    <col min="8" max="11" width="9.125" style="1" customWidth="1"/>
    <col min="12" max="12" width="9.875" style="1" customWidth="1"/>
    <col min="13" max="17" width="9.125" style="1" customWidth="1"/>
    <col min="18" max="18" width="9.875" style="1" customWidth="1"/>
    <col min="19" max="23" width="9.125" style="1" customWidth="1"/>
    <col min="24" max="24" width="9.875" style="1" bestFit="1" customWidth="1"/>
    <col min="25" max="25" width="9.125" style="1" customWidth="1"/>
    <col min="26" max="16384" width="9.125" style="1" hidden="1"/>
  </cols>
  <sheetData>
    <row r="1" spans="1:25" ht="15" customHeight="1">
      <c r="A1" s="45" t="s">
        <v>28</v>
      </c>
    </row>
    <row r="2" spans="1:25" ht="15" customHeight="1">
      <c r="A2" s="44" t="s">
        <v>27</v>
      </c>
    </row>
    <row r="3" spans="1:25" ht="15" customHeight="1">
      <c r="A3" s="43" t="s">
        <v>29</v>
      </c>
      <c r="B3" s="54" t="s">
        <v>30</v>
      </c>
      <c r="C3" s="55"/>
      <c r="D3" s="55"/>
      <c r="E3" s="55"/>
      <c r="F3" s="55"/>
      <c r="G3" s="56"/>
    </row>
    <row r="4" spans="1:25" ht="15" customHeight="1">
      <c r="A4" s="21"/>
      <c r="B4" s="42"/>
      <c r="C4" s="25"/>
      <c r="D4" s="25"/>
      <c r="E4" s="25"/>
      <c r="F4" s="25"/>
      <c r="G4" s="25"/>
    </row>
    <row r="5" spans="1:25" ht="15" customHeight="1">
      <c r="A5" s="25"/>
    </row>
    <row r="6" spans="1:25" ht="15" customHeight="1">
      <c r="A6" s="41" t="s">
        <v>26</v>
      </c>
      <c r="B6" s="57" t="s">
        <v>22</v>
      </c>
      <c r="C6" s="58"/>
      <c r="D6" s="58"/>
      <c r="E6" s="58"/>
      <c r="F6" s="58"/>
      <c r="G6" s="59"/>
      <c r="H6" s="57" t="s">
        <v>25</v>
      </c>
      <c r="I6" s="58"/>
      <c r="J6" s="58"/>
      <c r="K6" s="58"/>
      <c r="L6" s="58"/>
      <c r="M6" s="59"/>
      <c r="N6" s="57" t="s">
        <v>24</v>
      </c>
      <c r="O6" s="58"/>
      <c r="P6" s="58"/>
      <c r="Q6" s="58"/>
      <c r="R6" s="58"/>
      <c r="S6" s="59"/>
      <c r="T6" s="57" t="s">
        <v>23</v>
      </c>
      <c r="U6" s="58"/>
      <c r="V6" s="58"/>
      <c r="W6" s="58"/>
      <c r="X6" s="58"/>
      <c r="Y6" s="59"/>
    </row>
    <row r="7" spans="1:25" ht="15" customHeight="1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25" ht="15" customHeight="1">
      <c r="A8" s="50"/>
      <c r="B8" s="60" t="s">
        <v>21</v>
      </c>
      <c r="C8" s="61"/>
      <c r="D8" s="61" t="s">
        <v>20</v>
      </c>
      <c r="E8" s="61"/>
      <c r="F8" s="61" t="s">
        <v>19</v>
      </c>
      <c r="G8" s="62"/>
      <c r="H8" s="60" t="s">
        <v>21</v>
      </c>
      <c r="I8" s="61"/>
      <c r="J8" s="61" t="s">
        <v>20</v>
      </c>
      <c r="K8" s="61"/>
      <c r="L8" s="61" t="s">
        <v>19</v>
      </c>
      <c r="M8" s="62"/>
      <c r="N8" s="60" t="s">
        <v>21</v>
      </c>
      <c r="O8" s="61"/>
      <c r="P8" s="61" t="s">
        <v>20</v>
      </c>
      <c r="Q8" s="61"/>
      <c r="R8" s="61" t="s">
        <v>19</v>
      </c>
      <c r="S8" s="62"/>
      <c r="T8" s="60" t="s">
        <v>21</v>
      </c>
      <c r="U8" s="61"/>
      <c r="V8" s="61" t="s">
        <v>20</v>
      </c>
      <c r="W8" s="61"/>
      <c r="X8" s="61" t="s">
        <v>19</v>
      </c>
      <c r="Y8" s="62"/>
    </row>
    <row r="9" spans="1:25" ht="15" customHeight="1">
      <c r="A9" s="51"/>
      <c r="B9" s="40" t="s">
        <v>18</v>
      </c>
      <c r="C9" s="39" t="s">
        <v>17</v>
      </c>
      <c r="D9" s="39" t="s">
        <v>18</v>
      </c>
      <c r="E9" s="39" t="s">
        <v>17</v>
      </c>
      <c r="F9" s="39" t="s">
        <v>18</v>
      </c>
      <c r="G9" s="38" t="s">
        <v>17</v>
      </c>
      <c r="H9" s="40" t="s">
        <v>18</v>
      </c>
      <c r="I9" s="39" t="s">
        <v>17</v>
      </c>
      <c r="J9" s="39" t="s">
        <v>18</v>
      </c>
      <c r="K9" s="39" t="s">
        <v>17</v>
      </c>
      <c r="L9" s="39" t="s">
        <v>18</v>
      </c>
      <c r="M9" s="38" t="s">
        <v>17</v>
      </c>
      <c r="N9" s="40" t="s">
        <v>18</v>
      </c>
      <c r="O9" s="39" t="s">
        <v>17</v>
      </c>
      <c r="P9" s="39" t="s">
        <v>18</v>
      </c>
      <c r="Q9" s="39" t="s">
        <v>17</v>
      </c>
      <c r="R9" s="39" t="s">
        <v>18</v>
      </c>
      <c r="S9" s="38" t="s">
        <v>17</v>
      </c>
      <c r="T9" s="40" t="s">
        <v>18</v>
      </c>
      <c r="U9" s="39" t="s">
        <v>17</v>
      </c>
      <c r="V9" s="39" t="s">
        <v>18</v>
      </c>
      <c r="W9" s="39" t="s">
        <v>17</v>
      </c>
      <c r="X9" s="39" t="s">
        <v>18</v>
      </c>
      <c r="Y9" s="38" t="s">
        <v>17</v>
      </c>
    </row>
    <row r="10" spans="1:25" ht="15" customHeight="1">
      <c r="A10" s="37" t="s">
        <v>16</v>
      </c>
      <c r="B10" s="19">
        <v>-364.34952999999996</v>
      </c>
      <c r="C10" s="36">
        <f>B10/$B$22</f>
        <v>-1.2924850337897455E-2</v>
      </c>
      <c r="D10" s="19">
        <v>-364.34952999999996</v>
      </c>
      <c r="E10" s="36">
        <f>D10/$D$22</f>
        <v>-1.3349635320065226E-2</v>
      </c>
      <c r="F10" s="19">
        <v>303924</v>
      </c>
      <c r="G10" s="36">
        <f>F10/$F$22</f>
        <v>0.18509040638721583</v>
      </c>
      <c r="H10" s="16"/>
      <c r="I10" s="34"/>
      <c r="J10" s="16"/>
      <c r="K10" s="34"/>
      <c r="L10" s="16"/>
      <c r="M10" s="34"/>
      <c r="N10" s="19"/>
      <c r="O10" s="36"/>
      <c r="P10" s="19"/>
      <c r="Q10" s="36"/>
      <c r="R10" s="19"/>
      <c r="S10" s="35"/>
      <c r="T10" s="16"/>
      <c r="U10" s="34"/>
      <c r="V10" s="16"/>
      <c r="W10" s="34"/>
      <c r="X10" s="16"/>
      <c r="Y10" s="33"/>
    </row>
    <row r="11" spans="1:25" ht="15" customHeight="1">
      <c r="A11" s="32" t="s">
        <v>15</v>
      </c>
      <c r="B11" s="12">
        <v>4926.9437499999995</v>
      </c>
      <c r="C11" s="36">
        <f t="shared" ref="C11:C21" si="0">B11/$B$22</f>
        <v>0.17477725466529148</v>
      </c>
      <c r="D11" s="12">
        <v>4926.9437499999995</v>
      </c>
      <c r="E11" s="36">
        <f t="shared" ref="E11:E21" si="1">D11/$D$22</f>
        <v>0.18052144133402509</v>
      </c>
      <c r="F11" s="12">
        <v>422667</v>
      </c>
      <c r="G11" s="36">
        <f t="shared" ref="G11:G21" si="2">F11/$F$22</f>
        <v>0.25740516312125844</v>
      </c>
      <c r="H11" s="9"/>
      <c r="I11" s="34"/>
      <c r="J11" s="16"/>
      <c r="K11" s="34"/>
      <c r="L11" s="9"/>
      <c r="M11" s="34"/>
      <c r="N11" s="12"/>
      <c r="O11" s="36"/>
      <c r="P11" s="12"/>
      <c r="Q11" s="36"/>
      <c r="R11" s="12"/>
      <c r="S11" s="35"/>
      <c r="T11" s="9"/>
      <c r="U11" s="34"/>
      <c r="V11" s="9"/>
      <c r="W11" s="34"/>
      <c r="X11" s="9"/>
      <c r="Y11" s="33"/>
    </row>
    <row r="12" spans="1:25">
      <c r="A12" s="32" t="s">
        <v>14</v>
      </c>
      <c r="B12" s="12"/>
      <c r="C12" s="36">
        <f t="shared" si="0"/>
        <v>0</v>
      </c>
      <c r="D12" s="12"/>
      <c r="E12" s="36">
        <f t="shared" si="1"/>
        <v>0</v>
      </c>
      <c r="F12" s="12"/>
      <c r="G12" s="36">
        <f t="shared" si="2"/>
        <v>0</v>
      </c>
      <c r="H12" s="9"/>
      <c r="I12" s="34"/>
      <c r="J12" s="16"/>
      <c r="K12" s="34"/>
      <c r="L12" s="9"/>
      <c r="M12" s="34"/>
      <c r="N12" s="12"/>
      <c r="O12" s="36"/>
      <c r="P12" s="12"/>
      <c r="Q12" s="36"/>
      <c r="R12" s="12"/>
      <c r="S12" s="35"/>
      <c r="T12" s="9"/>
      <c r="U12" s="34"/>
      <c r="V12" s="9"/>
      <c r="W12" s="34"/>
      <c r="X12" s="9"/>
      <c r="Y12" s="33"/>
    </row>
    <row r="13" spans="1:25">
      <c r="A13" s="32" t="s">
        <v>13</v>
      </c>
      <c r="B13" s="12">
        <v>9430.9701599999989</v>
      </c>
      <c r="C13" s="36">
        <f t="shared" si="0"/>
        <v>0.33455203814638329</v>
      </c>
      <c r="D13" s="12">
        <v>9430.9701599999989</v>
      </c>
      <c r="E13" s="36">
        <f t="shared" si="1"/>
        <v>0.34554734392114406</v>
      </c>
      <c r="F13" s="12">
        <v>446352</v>
      </c>
      <c r="G13" s="36">
        <f t="shared" si="2"/>
        <v>0.27182938192359457</v>
      </c>
      <c r="H13" s="9"/>
      <c r="I13" s="34"/>
      <c r="J13" s="16"/>
      <c r="K13" s="34"/>
      <c r="L13" s="9"/>
      <c r="M13" s="34"/>
      <c r="N13" s="12"/>
      <c r="O13" s="36"/>
      <c r="P13" s="12"/>
      <c r="Q13" s="36"/>
      <c r="R13" s="12"/>
      <c r="S13" s="35"/>
      <c r="T13" s="9"/>
      <c r="U13" s="34"/>
      <c r="V13" s="9"/>
      <c r="W13" s="34"/>
      <c r="X13" s="9"/>
      <c r="Y13" s="33"/>
    </row>
    <row r="14" spans="1:25">
      <c r="A14" s="32" t="s">
        <v>12</v>
      </c>
      <c r="B14" s="12">
        <v>422.94389000000001</v>
      </c>
      <c r="C14" s="36">
        <f t="shared" si="0"/>
        <v>1.5003413012713821E-2</v>
      </c>
      <c r="D14" s="12">
        <v>422.94389000000001</v>
      </c>
      <c r="E14" s="36">
        <f t="shared" si="1"/>
        <v>1.549651152932675E-2</v>
      </c>
      <c r="F14" s="12">
        <v>19828</v>
      </c>
      <c r="G14" s="36">
        <f t="shared" si="2"/>
        <v>1.2075297040857962E-2</v>
      </c>
      <c r="H14" s="9"/>
      <c r="I14" s="34"/>
      <c r="J14" s="16"/>
      <c r="K14" s="34"/>
      <c r="L14" s="9"/>
      <c r="M14" s="34"/>
      <c r="N14" s="12"/>
      <c r="O14" s="36"/>
      <c r="P14" s="12"/>
      <c r="Q14" s="36"/>
      <c r="R14" s="12"/>
      <c r="S14" s="35"/>
      <c r="T14" s="9"/>
      <c r="U14" s="34"/>
      <c r="V14" s="9"/>
      <c r="W14" s="34"/>
      <c r="X14" s="9"/>
      <c r="Y14" s="33"/>
    </row>
    <row r="15" spans="1:25">
      <c r="A15" s="32" t="s">
        <v>11</v>
      </c>
      <c r="B15" s="12">
        <v>5318.5073300000004</v>
      </c>
      <c r="C15" s="36">
        <f t="shared" si="0"/>
        <v>0.1886674898723229</v>
      </c>
      <c r="D15" s="12">
        <v>5318.5073300000004</v>
      </c>
      <c r="E15" s="36">
        <f t="shared" si="1"/>
        <v>0.19486818962712485</v>
      </c>
      <c r="F15" s="12">
        <v>38891</v>
      </c>
      <c r="G15" s="36">
        <f t="shared" si="2"/>
        <v>2.3684707343958392E-2</v>
      </c>
      <c r="H15" s="9"/>
      <c r="I15" s="34"/>
      <c r="J15" s="16"/>
      <c r="K15" s="34"/>
      <c r="L15" s="9"/>
      <c r="M15" s="34"/>
      <c r="N15" s="12"/>
      <c r="O15" s="36"/>
      <c r="P15" s="12"/>
      <c r="Q15" s="36"/>
      <c r="R15" s="12"/>
      <c r="S15" s="35"/>
      <c r="T15" s="9"/>
      <c r="U15" s="34"/>
      <c r="V15" s="9"/>
      <c r="W15" s="34"/>
      <c r="X15" s="9"/>
      <c r="Y15" s="33"/>
    </row>
    <row r="16" spans="1:25">
      <c r="A16" s="32" t="s">
        <v>10</v>
      </c>
      <c r="B16" s="12">
        <v>8316.0157400000007</v>
      </c>
      <c r="C16" s="36">
        <f t="shared" si="0"/>
        <v>0.29500040482308176</v>
      </c>
      <c r="D16" s="12">
        <v>8316.0157400000007</v>
      </c>
      <c r="E16" s="36">
        <f t="shared" si="1"/>
        <v>0.30469581625348158</v>
      </c>
      <c r="F16" s="12">
        <v>74737</v>
      </c>
      <c r="G16" s="36">
        <f t="shared" si="2"/>
        <v>4.5515002770960336E-2</v>
      </c>
      <c r="H16" s="9"/>
      <c r="I16" s="34"/>
      <c r="J16" s="16"/>
      <c r="K16" s="34"/>
      <c r="L16" s="9"/>
      <c r="M16" s="34"/>
      <c r="N16" s="12"/>
      <c r="O16" s="36"/>
      <c r="P16" s="12"/>
      <c r="Q16" s="36"/>
      <c r="R16" s="12"/>
      <c r="S16" s="35"/>
      <c r="T16" s="9"/>
      <c r="U16" s="34"/>
      <c r="V16" s="9"/>
      <c r="W16" s="34"/>
      <c r="X16" s="9"/>
      <c r="Y16" s="33"/>
    </row>
    <row r="17" spans="1:25">
      <c r="A17" s="32" t="s">
        <v>9</v>
      </c>
      <c r="B17" s="12">
        <v>-145.25513000000001</v>
      </c>
      <c r="C17" s="36">
        <f t="shared" si="0"/>
        <v>-5.1527466388164109E-3</v>
      </c>
      <c r="D17" s="12">
        <v>-145.25513000000001</v>
      </c>
      <c r="E17" s="36">
        <f t="shared" si="1"/>
        <v>-5.3220955544217834E-3</v>
      </c>
      <c r="F17" s="12">
        <v>10531</v>
      </c>
      <c r="G17" s="36">
        <f t="shared" si="2"/>
        <v>6.413402921992899E-3</v>
      </c>
      <c r="H17" s="9"/>
      <c r="I17" s="34"/>
      <c r="J17" s="16"/>
      <c r="K17" s="34"/>
      <c r="L17" s="9"/>
      <c r="M17" s="34"/>
      <c r="N17" s="12"/>
      <c r="O17" s="36"/>
      <c r="P17" s="12"/>
      <c r="Q17" s="36"/>
      <c r="R17" s="12"/>
      <c r="S17" s="35"/>
      <c r="T17" s="9"/>
      <c r="U17" s="34"/>
      <c r="V17" s="9"/>
      <c r="W17" s="34"/>
      <c r="X17" s="9"/>
      <c r="Y17" s="33"/>
    </row>
    <row r="18" spans="1:25">
      <c r="A18" s="32" t="s">
        <v>8</v>
      </c>
      <c r="B18" s="12"/>
      <c r="C18" s="36">
        <f t="shared" si="0"/>
        <v>0</v>
      </c>
      <c r="D18" s="12"/>
      <c r="E18" s="36">
        <f t="shared" si="1"/>
        <v>0</v>
      </c>
      <c r="F18" s="12">
        <v>166910</v>
      </c>
      <c r="G18" s="36">
        <f t="shared" si="2"/>
        <v>0.10164856914916293</v>
      </c>
      <c r="H18" s="9"/>
      <c r="I18" s="34"/>
      <c r="J18" s="16"/>
      <c r="K18" s="34"/>
      <c r="L18" s="9"/>
      <c r="M18" s="34"/>
      <c r="N18" s="12"/>
      <c r="O18" s="36"/>
      <c r="P18" s="12"/>
      <c r="Q18" s="36"/>
      <c r="R18" s="12"/>
      <c r="S18" s="35"/>
      <c r="T18" s="9"/>
      <c r="U18" s="34"/>
      <c r="V18" s="9"/>
      <c r="W18" s="34"/>
      <c r="X18" s="9"/>
      <c r="Y18" s="33"/>
    </row>
    <row r="19" spans="1:25">
      <c r="A19" s="32" t="s">
        <v>7</v>
      </c>
      <c r="B19" s="12"/>
      <c r="C19" s="36">
        <f t="shared" si="0"/>
        <v>0</v>
      </c>
      <c r="D19" s="12"/>
      <c r="E19" s="36">
        <f t="shared" si="1"/>
        <v>0</v>
      </c>
      <c r="F19" s="12"/>
      <c r="G19" s="36">
        <f t="shared" si="2"/>
        <v>0</v>
      </c>
      <c r="H19" s="9"/>
      <c r="I19" s="34"/>
      <c r="J19" s="16"/>
      <c r="K19" s="34"/>
      <c r="L19" s="9"/>
      <c r="M19" s="34"/>
      <c r="N19" s="12"/>
      <c r="O19" s="36"/>
      <c r="P19" s="12"/>
      <c r="Q19" s="36"/>
      <c r="R19" s="12"/>
      <c r="S19" s="35"/>
      <c r="T19" s="9"/>
      <c r="U19" s="34"/>
      <c r="V19" s="9"/>
      <c r="W19" s="34"/>
      <c r="X19" s="9"/>
      <c r="Y19" s="33"/>
    </row>
    <row r="20" spans="1:25">
      <c r="A20" s="32" t="s">
        <v>6</v>
      </c>
      <c r="B20" s="12">
        <v>1911.6638600000001</v>
      </c>
      <c r="C20" s="36">
        <f t="shared" si="0"/>
        <v>6.7813918373566609E-2</v>
      </c>
      <c r="D20" s="12">
        <v>1911.6638600000001</v>
      </c>
      <c r="E20" s="36">
        <f t="shared" si="1"/>
        <v>7.0042674092507348E-2</v>
      </c>
      <c r="F20" s="12">
        <v>257</v>
      </c>
      <c r="G20" s="36">
        <f t="shared" si="2"/>
        <v>1.5651358379566757E-4</v>
      </c>
      <c r="H20" s="9"/>
      <c r="I20" s="34"/>
      <c r="J20" s="16"/>
      <c r="K20" s="34"/>
      <c r="L20" s="9"/>
      <c r="M20" s="34"/>
      <c r="N20" s="12"/>
      <c r="O20" s="36"/>
      <c r="P20" s="12"/>
      <c r="Q20" s="36"/>
      <c r="R20" s="12"/>
      <c r="S20" s="35"/>
      <c r="T20" s="9"/>
      <c r="U20" s="34"/>
      <c r="V20" s="9"/>
      <c r="W20" s="34"/>
      <c r="X20" s="9"/>
      <c r="Y20" s="33"/>
    </row>
    <row r="21" spans="1:25">
      <c r="A21" s="32" t="s">
        <v>5</v>
      </c>
      <c r="B21" s="12">
        <v>-1627.5948900000001</v>
      </c>
      <c r="C21" s="36">
        <f t="shared" si="0"/>
        <v>-5.773692191664602E-2</v>
      </c>
      <c r="D21" s="12">
        <v>-2524.5948900000003</v>
      </c>
      <c r="E21" s="36">
        <f t="shared" si="1"/>
        <v>-9.2500245883122709E-2</v>
      </c>
      <c r="F21" s="12">
        <v>157933</v>
      </c>
      <c r="G21" s="36">
        <f t="shared" si="2"/>
        <v>9.6181555757202969E-2</v>
      </c>
      <c r="H21" s="9"/>
      <c r="I21" s="34"/>
      <c r="J21" s="16"/>
      <c r="K21" s="34"/>
      <c r="L21" s="9"/>
      <c r="M21" s="34"/>
      <c r="N21" s="12"/>
      <c r="O21" s="36"/>
      <c r="P21" s="12"/>
      <c r="Q21" s="36"/>
      <c r="R21" s="12"/>
      <c r="S21" s="35"/>
      <c r="T21" s="9"/>
      <c r="U21" s="34"/>
      <c r="V21" s="9"/>
      <c r="W21" s="34"/>
      <c r="X21" s="9"/>
      <c r="Y21" s="33"/>
    </row>
    <row r="22" spans="1:25">
      <c r="A22" s="30" t="s">
        <v>0</v>
      </c>
      <c r="B22" s="28">
        <f>SUM(B10:B21)</f>
        <v>28189.84518</v>
      </c>
      <c r="C22" s="29">
        <f>SUM(C10:C21)</f>
        <v>0.99999999999999989</v>
      </c>
      <c r="D22" s="28">
        <f>SUM(D10:D21)</f>
        <v>27292.84518</v>
      </c>
      <c r="E22" s="29">
        <f>SUM(E10:E21)</f>
        <v>0.99999999999999989</v>
      </c>
      <c r="F22" s="28">
        <f>SUM(F10:F21)</f>
        <v>1642030</v>
      </c>
      <c r="G22" s="29">
        <v>1</v>
      </c>
      <c r="H22" s="46"/>
      <c r="I22" s="47"/>
      <c r="J22" s="46"/>
      <c r="K22" s="47"/>
      <c r="L22" s="26"/>
      <c r="M22" s="48"/>
      <c r="N22" s="28"/>
      <c r="O22" s="29"/>
      <c r="P22" s="28"/>
      <c r="Q22" s="29"/>
      <c r="R22" s="28"/>
      <c r="S22" s="29"/>
      <c r="T22" s="26"/>
      <c r="U22" s="34"/>
      <c r="V22" s="26"/>
      <c r="W22" s="34"/>
      <c r="X22" s="26"/>
      <c r="Y22" s="33"/>
    </row>
    <row r="23" spans="1:25">
      <c r="A23" s="20" t="s">
        <v>4</v>
      </c>
      <c r="B23" s="19">
        <v>24638.074837999997</v>
      </c>
      <c r="C23" s="36">
        <f t="shared" ref="C23:C24" si="3">B23/$B$22</f>
        <v>0.87400532641023876</v>
      </c>
      <c r="D23" s="19">
        <v>24638.074837999997</v>
      </c>
      <c r="E23" s="17">
        <f>D23/$D$25</f>
        <v>0.90273017252355214</v>
      </c>
      <c r="F23" s="18">
        <v>1563945.8306100001</v>
      </c>
      <c r="G23" s="17">
        <f>F23/$F$25</f>
        <v>0.95244656346717183</v>
      </c>
      <c r="H23" s="16"/>
      <c r="I23" s="14"/>
      <c r="J23" s="16"/>
      <c r="K23" s="14"/>
      <c r="L23" s="15"/>
      <c r="M23" s="14"/>
      <c r="N23" s="19"/>
      <c r="O23" s="17"/>
      <c r="P23" s="19"/>
      <c r="Q23" s="17"/>
      <c r="R23" s="18"/>
      <c r="S23" s="17"/>
      <c r="T23" s="16"/>
      <c r="U23" s="14"/>
      <c r="V23" s="16"/>
      <c r="W23" s="14"/>
      <c r="X23" s="15"/>
      <c r="Y23" s="14"/>
    </row>
    <row r="24" spans="1:25">
      <c r="A24" s="13" t="s">
        <v>3</v>
      </c>
      <c r="B24" s="12">
        <v>3551.7703419999989</v>
      </c>
      <c r="C24" s="36">
        <f t="shared" si="3"/>
        <v>0.12599467358976105</v>
      </c>
      <c r="D24" s="12">
        <v>2654.7703419999989</v>
      </c>
      <c r="E24" s="17">
        <f>D24/$D$25</f>
        <v>9.7269827476447773E-2</v>
      </c>
      <c r="F24" s="11">
        <v>78084.169389999995</v>
      </c>
      <c r="G24" s="17">
        <f>F24/$F$25</f>
        <v>4.7553436532828265E-2</v>
      </c>
      <c r="H24" s="16"/>
      <c r="I24" s="14"/>
      <c r="J24" s="16"/>
      <c r="K24" s="14"/>
      <c r="L24" s="8"/>
      <c r="M24" s="14"/>
      <c r="N24" s="12"/>
      <c r="O24" s="17"/>
      <c r="P24" s="12"/>
      <c r="Q24" s="17"/>
      <c r="R24" s="11"/>
      <c r="S24" s="17"/>
      <c r="T24" s="9"/>
      <c r="U24" s="14"/>
      <c r="V24" s="9"/>
      <c r="W24" s="14"/>
      <c r="X24" s="8"/>
      <c r="Y24" s="14"/>
    </row>
    <row r="25" spans="1:25">
      <c r="A25" s="7" t="s">
        <v>0</v>
      </c>
      <c r="B25" s="6">
        <f>SUM(B23:B24)</f>
        <v>28189.845179999997</v>
      </c>
      <c r="C25" s="29">
        <f>SUM(C23:C24)</f>
        <v>0.99999999999999978</v>
      </c>
      <c r="D25" s="6">
        <f t="shared" ref="D25:G25" si="4">SUM(D23:D24)</f>
        <v>27292.845179999997</v>
      </c>
      <c r="E25" s="4">
        <f t="shared" si="4"/>
        <v>0.99999999999999989</v>
      </c>
      <c r="F25" s="6">
        <f t="shared" si="4"/>
        <v>1642030</v>
      </c>
      <c r="G25" s="4">
        <f t="shared" si="4"/>
        <v>1</v>
      </c>
      <c r="H25" s="46"/>
      <c r="I25" s="49"/>
      <c r="J25" s="46"/>
      <c r="K25" s="49"/>
      <c r="L25" s="3"/>
      <c r="M25" s="49"/>
      <c r="N25" s="6"/>
      <c r="O25" s="17"/>
      <c r="P25" s="6"/>
      <c r="Q25" s="17"/>
      <c r="R25" s="6"/>
      <c r="S25" s="17"/>
      <c r="T25" s="3"/>
      <c r="U25" s="14"/>
      <c r="V25" s="3"/>
      <c r="W25" s="14"/>
      <c r="X25" s="3"/>
      <c r="Y25" s="14"/>
    </row>
    <row r="26" spans="1:25">
      <c r="A26" s="20" t="s">
        <v>2</v>
      </c>
      <c r="B26" s="19">
        <v>27482.832319999998</v>
      </c>
      <c r="C26" s="17">
        <f>B26/$B$28</f>
        <v>0.97491959053036559</v>
      </c>
      <c r="D26" s="19">
        <v>27482.832319999998</v>
      </c>
      <c r="E26" s="17">
        <f>D26/$D$28</f>
        <v>1.0069610602612886</v>
      </c>
      <c r="F26" s="18">
        <v>1294781</v>
      </c>
      <c r="G26" s="17">
        <f>F26/$F$28</f>
        <v>0.78852457019664679</v>
      </c>
      <c r="H26" s="16"/>
      <c r="I26" s="14"/>
      <c r="J26" s="16"/>
      <c r="K26" s="14"/>
      <c r="L26" s="15"/>
      <c r="M26" s="14"/>
      <c r="N26" s="19"/>
      <c r="O26" s="17"/>
      <c r="P26" s="19"/>
      <c r="Q26" s="17"/>
      <c r="R26" s="18"/>
      <c r="S26" s="17"/>
      <c r="T26" s="16"/>
      <c r="U26" s="14"/>
      <c r="V26" s="16"/>
      <c r="W26" s="14"/>
      <c r="X26" s="15"/>
      <c r="Y26" s="14"/>
    </row>
    <row r="27" spans="1:25">
      <c r="A27" s="13" t="s">
        <v>1</v>
      </c>
      <c r="B27" s="12">
        <v>707.01286000000005</v>
      </c>
      <c r="C27" s="17">
        <f>B27/$B$28</f>
        <v>2.5080409469634416E-2</v>
      </c>
      <c r="D27" s="12">
        <v>-189.98713999999995</v>
      </c>
      <c r="E27" s="17">
        <f>D27/$D$28</f>
        <v>-6.9610602612885956E-3</v>
      </c>
      <c r="F27" s="11">
        <v>347249</v>
      </c>
      <c r="G27" s="17">
        <f>F27/$F$28</f>
        <v>0.21147542980335315</v>
      </c>
      <c r="H27" s="16"/>
      <c r="I27" s="14"/>
      <c r="J27" s="16"/>
      <c r="K27" s="14"/>
      <c r="L27" s="8"/>
      <c r="M27" s="14"/>
      <c r="N27" s="12"/>
      <c r="O27" s="17"/>
      <c r="P27" s="12"/>
      <c r="Q27" s="17"/>
      <c r="R27" s="11"/>
      <c r="S27" s="17"/>
      <c r="T27" s="9"/>
      <c r="U27" s="14"/>
      <c r="V27" s="9"/>
      <c r="W27" s="14"/>
      <c r="X27" s="8"/>
      <c r="Y27" s="14"/>
    </row>
    <row r="28" spans="1:25">
      <c r="A28" s="7" t="s">
        <v>0</v>
      </c>
      <c r="B28" s="6">
        <f t="shared" ref="B28:G28" si="5">SUM(B26:B27)</f>
        <v>28189.845179999997</v>
      </c>
      <c r="C28" s="29">
        <f t="shared" si="5"/>
        <v>1</v>
      </c>
      <c r="D28" s="6">
        <f t="shared" si="5"/>
        <v>27292.845179999997</v>
      </c>
      <c r="E28" s="4">
        <f t="shared" si="5"/>
        <v>1</v>
      </c>
      <c r="F28" s="6">
        <f t="shared" si="5"/>
        <v>1642030</v>
      </c>
      <c r="G28" s="4">
        <f t="shared" si="5"/>
        <v>1</v>
      </c>
      <c r="H28" s="46"/>
      <c r="I28" s="49"/>
      <c r="J28" s="46"/>
      <c r="K28" s="49"/>
      <c r="L28" s="2"/>
      <c r="M28" s="49"/>
      <c r="N28" s="6"/>
      <c r="O28" s="17"/>
      <c r="P28" s="6"/>
      <c r="Q28" s="17"/>
      <c r="R28" s="6"/>
      <c r="S28" s="17"/>
      <c r="T28" s="3"/>
      <c r="U28" s="14"/>
      <c r="V28" s="3"/>
      <c r="W28" s="14"/>
      <c r="X28" s="3"/>
      <c r="Y28" s="14"/>
    </row>
    <row r="29" spans="1:25">
      <c r="A29" s="63" t="s">
        <v>31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18.75" customHeight="1">
      <c r="A30" s="52"/>
      <c r="B30" s="57" t="s">
        <v>22</v>
      </c>
      <c r="C30" s="58"/>
      <c r="D30" s="58"/>
      <c r="E30" s="58"/>
      <c r="F30" s="58"/>
      <c r="G30" s="59"/>
      <c r="H30" s="57" t="s">
        <v>25</v>
      </c>
      <c r="I30" s="58"/>
      <c r="J30" s="58"/>
      <c r="K30" s="58"/>
      <c r="L30" s="58"/>
      <c r="M30" s="59"/>
      <c r="N30" s="57" t="s">
        <v>24</v>
      </c>
      <c r="O30" s="58"/>
      <c r="P30" s="58"/>
      <c r="Q30" s="58"/>
      <c r="R30" s="58"/>
      <c r="S30" s="59"/>
      <c r="T30" s="57" t="s">
        <v>23</v>
      </c>
      <c r="U30" s="58"/>
      <c r="V30" s="58"/>
      <c r="W30" s="58"/>
      <c r="X30" s="58"/>
      <c r="Y30" s="59"/>
    </row>
    <row r="31" spans="1:25" ht="24.75" customHeight="1">
      <c r="A31" s="52"/>
      <c r="B31" s="60" t="s">
        <v>21</v>
      </c>
      <c r="C31" s="61"/>
      <c r="D31" s="61" t="s">
        <v>20</v>
      </c>
      <c r="E31" s="61"/>
      <c r="F31" s="61" t="s">
        <v>19</v>
      </c>
      <c r="G31" s="62"/>
      <c r="H31" s="60" t="s">
        <v>21</v>
      </c>
      <c r="I31" s="61"/>
      <c r="J31" s="61" t="s">
        <v>20</v>
      </c>
      <c r="K31" s="61"/>
      <c r="L31" s="61" t="s">
        <v>19</v>
      </c>
      <c r="M31" s="62"/>
      <c r="N31" s="60" t="s">
        <v>21</v>
      </c>
      <c r="O31" s="61"/>
      <c r="P31" s="61" t="s">
        <v>20</v>
      </c>
      <c r="Q31" s="61"/>
      <c r="R31" s="61" t="s">
        <v>19</v>
      </c>
      <c r="S31" s="62"/>
      <c r="T31" s="60" t="s">
        <v>21</v>
      </c>
      <c r="U31" s="61"/>
      <c r="V31" s="61" t="s">
        <v>20</v>
      </c>
      <c r="W31" s="61"/>
      <c r="X31" s="61" t="s">
        <v>19</v>
      </c>
      <c r="Y31" s="62"/>
    </row>
    <row r="32" spans="1:25">
      <c r="A32" s="53"/>
      <c r="B32" s="40" t="s">
        <v>18</v>
      </c>
      <c r="C32" s="39" t="s">
        <v>17</v>
      </c>
      <c r="D32" s="39" t="s">
        <v>18</v>
      </c>
      <c r="E32" s="39" t="s">
        <v>17</v>
      </c>
      <c r="F32" s="39" t="s">
        <v>18</v>
      </c>
      <c r="G32" s="38" t="s">
        <v>17</v>
      </c>
      <c r="H32" s="40" t="s">
        <v>18</v>
      </c>
      <c r="I32" s="39" t="s">
        <v>17</v>
      </c>
      <c r="J32" s="39" t="s">
        <v>18</v>
      </c>
      <c r="K32" s="39" t="s">
        <v>17</v>
      </c>
      <c r="L32" s="39" t="s">
        <v>18</v>
      </c>
      <c r="M32" s="38" t="s">
        <v>17</v>
      </c>
      <c r="N32" s="40" t="s">
        <v>18</v>
      </c>
      <c r="O32" s="39" t="s">
        <v>17</v>
      </c>
      <c r="P32" s="39" t="s">
        <v>18</v>
      </c>
      <c r="Q32" s="39" t="s">
        <v>17</v>
      </c>
      <c r="R32" s="39" t="s">
        <v>18</v>
      </c>
      <c r="S32" s="38" t="s">
        <v>17</v>
      </c>
      <c r="T32" s="40" t="s">
        <v>18</v>
      </c>
      <c r="U32" s="39" t="s">
        <v>17</v>
      </c>
      <c r="V32" s="39" t="s">
        <v>18</v>
      </c>
      <c r="W32" s="39" t="s">
        <v>17</v>
      </c>
      <c r="X32" s="39" t="s">
        <v>18</v>
      </c>
      <c r="Y32" s="38" t="s">
        <v>17</v>
      </c>
    </row>
    <row r="33" spans="1:25">
      <c r="A33" s="37" t="s">
        <v>16</v>
      </c>
      <c r="B33" s="19">
        <v>-364.34952999999996</v>
      </c>
      <c r="C33" s="36">
        <f>B33/$B$45</f>
        <v>-1.2924850337897455E-2</v>
      </c>
      <c r="D33" s="19">
        <v>-364.34952999999996</v>
      </c>
      <c r="E33" s="36">
        <f>D33/$D$45</f>
        <v>-1.3349635320065226E-2</v>
      </c>
      <c r="F33" s="19">
        <v>303924</v>
      </c>
      <c r="G33" s="36">
        <f>F33/$F$45</f>
        <v>0.18509040638721583</v>
      </c>
      <c r="H33" s="16"/>
      <c r="I33" s="34"/>
      <c r="J33" s="16"/>
      <c r="K33" s="14"/>
      <c r="L33" s="16"/>
      <c r="M33" s="33"/>
      <c r="N33" s="19"/>
      <c r="O33" s="36"/>
      <c r="P33" s="19"/>
      <c r="Q33" s="36"/>
      <c r="R33" s="19"/>
      <c r="S33" s="35"/>
      <c r="T33" s="16"/>
      <c r="U33" s="34"/>
      <c r="V33" s="16"/>
      <c r="W33" s="34"/>
      <c r="X33" s="16"/>
      <c r="Y33" s="33"/>
    </row>
    <row r="34" spans="1:25">
      <c r="A34" s="32" t="s">
        <v>15</v>
      </c>
      <c r="B34" s="12">
        <v>4926.9437499999995</v>
      </c>
      <c r="C34" s="36">
        <f t="shared" ref="C34:C44" si="6">B34/$B$45</f>
        <v>0.17477725466529148</v>
      </c>
      <c r="D34" s="12">
        <v>4926.9437499999995</v>
      </c>
      <c r="E34" s="36">
        <f t="shared" ref="E34:E44" si="7">D34/$D$45</f>
        <v>0.18052144133402509</v>
      </c>
      <c r="F34" s="12">
        <v>422667</v>
      </c>
      <c r="G34" s="36">
        <f t="shared" ref="G34:G44" si="8">F34/$F$45</f>
        <v>0.25740516312125844</v>
      </c>
      <c r="H34" s="16"/>
      <c r="I34" s="34"/>
      <c r="J34" s="16"/>
      <c r="K34" s="14"/>
      <c r="L34" s="9"/>
      <c r="M34" s="33"/>
      <c r="N34" s="19"/>
      <c r="O34" s="36"/>
      <c r="P34" s="19"/>
      <c r="Q34" s="36"/>
      <c r="R34" s="12"/>
      <c r="S34" s="31"/>
      <c r="T34" s="16"/>
      <c r="U34" s="34"/>
      <c r="V34" s="16"/>
      <c r="W34" s="34"/>
      <c r="X34" s="16"/>
      <c r="Y34" s="33"/>
    </row>
    <row r="35" spans="1:25">
      <c r="A35" s="32" t="s">
        <v>14</v>
      </c>
      <c r="B35" s="12"/>
      <c r="C35" s="36">
        <f t="shared" si="6"/>
        <v>0</v>
      </c>
      <c r="D35" s="12"/>
      <c r="E35" s="36">
        <f t="shared" si="7"/>
        <v>0</v>
      </c>
      <c r="F35" s="12"/>
      <c r="G35" s="36">
        <f t="shared" si="8"/>
        <v>0</v>
      </c>
      <c r="H35" s="16"/>
      <c r="I35" s="34"/>
      <c r="J35" s="16"/>
      <c r="K35" s="14"/>
      <c r="L35" s="9"/>
      <c r="M35" s="33"/>
      <c r="N35" s="19"/>
      <c r="O35" s="36"/>
      <c r="P35" s="19"/>
      <c r="Q35" s="36"/>
      <c r="R35" s="12"/>
      <c r="S35" s="31"/>
      <c r="T35" s="16"/>
      <c r="U35" s="34"/>
      <c r="V35" s="16"/>
      <c r="W35" s="34"/>
      <c r="X35" s="16"/>
      <c r="Y35" s="33"/>
    </row>
    <row r="36" spans="1:25">
      <c r="A36" s="32" t="s">
        <v>13</v>
      </c>
      <c r="B36" s="12">
        <v>9430.9701599999989</v>
      </c>
      <c r="C36" s="36">
        <f t="shared" si="6"/>
        <v>0.33455203814638329</v>
      </c>
      <c r="D36" s="12">
        <v>9430.9701599999989</v>
      </c>
      <c r="E36" s="36">
        <f t="shared" si="7"/>
        <v>0.34554734392114406</v>
      </c>
      <c r="F36" s="12">
        <v>446352</v>
      </c>
      <c r="G36" s="36">
        <f t="shared" si="8"/>
        <v>0.27182938192359457</v>
      </c>
      <c r="H36" s="16"/>
      <c r="I36" s="34"/>
      <c r="J36" s="16"/>
      <c r="K36" s="14"/>
      <c r="L36" s="9"/>
      <c r="M36" s="33"/>
      <c r="N36" s="19"/>
      <c r="O36" s="36"/>
      <c r="P36" s="19"/>
      <c r="Q36" s="36"/>
      <c r="R36" s="12"/>
      <c r="S36" s="31"/>
      <c r="T36" s="16"/>
      <c r="U36" s="34"/>
      <c r="V36" s="16"/>
      <c r="W36" s="34"/>
      <c r="X36" s="16"/>
      <c r="Y36" s="33"/>
    </row>
    <row r="37" spans="1:25">
      <c r="A37" s="32" t="s">
        <v>12</v>
      </c>
      <c r="B37" s="12">
        <v>422.94389000000001</v>
      </c>
      <c r="C37" s="36">
        <f t="shared" si="6"/>
        <v>1.5003413012713821E-2</v>
      </c>
      <c r="D37" s="12">
        <v>422.94389000000001</v>
      </c>
      <c r="E37" s="36">
        <f t="shared" si="7"/>
        <v>1.549651152932675E-2</v>
      </c>
      <c r="F37" s="12">
        <v>19828</v>
      </c>
      <c r="G37" s="36">
        <f t="shared" si="8"/>
        <v>1.2075297040857962E-2</v>
      </c>
      <c r="H37" s="16"/>
      <c r="I37" s="34"/>
      <c r="J37" s="16"/>
      <c r="K37" s="14"/>
      <c r="L37" s="9"/>
      <c r="M37" s="33"/>
      <c r="N37" s="19"/>
      <c r="O37" s="36"/>
      <c r="P37" s="19"/>
      <c r="Q37" s="36"/>
      <c r="R37" s="12"/>
      <c r="S37" s="31"/>
      <c r="T37" s="16"/>
      <c r="U37" s="34"/>
      <c r="V37" s="16"/>
      <c r="W37" s="34"/>
      <c r="X37" s="16"/>
      <c r="Y37" s="33"/>
    </row>
    <row r="38" spans="1:25">
      <c r="A38" s="32" t="s">
        <v>11</v>
      </c>
      <c r="B38" s="12">
        <v>5318.5073300000004</v>
      </c>
      <c r="C38" s="36">
        <f t="shared" si="6"/>
        <v>0.1886674898723229</v>
      </c>
      <c r="D38" s="12">
        <v>5318.5073300000004</v>
      </c>
      <c r="E38" s="36">
        <f t="shared" si="7"/>
        <v>0.19486818962712485</v>
      </c>
      <c r="F38" s="12">
        <v>38891</v>
      </c>
      <c r="G38" s="36">
        <f t="shared" si="8"/>
        <v>2.3684707343958392E-2</v>
      </c>
      <c r="H38" s="16"/>
      <c r="I38" s="34"/>
      <c r="J38" s="16"/>
      <c r="K38" s="14"/>
      <c r="L38" s="9"/>
      <c r="M38" s="33"/>
      <c r="N38" s="19"/>
      <c r="O38" s="36"/>
      <c r="P38" s="19"/>
      <c r="Q38" s="36"/>
      <c r="R38" s="12"/>
      <c r="S38" s="31"/>
      <c r="T38" s="16"/>
      <c r="U38" s="34"/>
      <c r="V38" s="16"/>
      <c r="W38" s="34"/>
      <c r="X38" s="16"/>
      <c r="Y38" s="33"/>
    </row>
    <row r="39" spans="1:25">
      <c r="A39" s="32" t="s">
        <v>10</v>
      </c>
      <c r="B39" s="12">
        <v>8316.0157400000007</v>
      </c>
      <c r="C39" s="36">
        <f t="shared" si="6"/>
        <v>0.29500040482308176</v>
      </c>
      <c r="D39" s="12">
        <v>8316.0157400000007</v>
      </c>
      <c r="E39" s="36">
        <f t="shared" si="7"/>
        <v>0.30469581625348158</v>
      </c>
      <c r="F39" s="12">
        <v>74737</v>
      </c>
      <c r="G39" s="36">
        <f t="shared" si="8"/>
        <v>4.5515002770960336E-2</v>
      </c>
      <c r="H39" s="16"/>
      <c r="I39" s="34"/>
      <c r="J39" s="16"/>
      <c r="K39" s="14"/>
      <c r="L39" s="9"/>
      <c r="M39" s="33"/>
      <c r="N39" s="19"/>
      <c r="O39" s="36"/>
      <c r="P39" s="19"/>
      <c r="Q39" s="36"/>
      <c r="R39" s="12"/>
      <c r="S39" s="31"/>
      <c r="T39" s="16"/>
      <c r="U39" s="34"/>
      <c r="V39" s="16"/>
      <c r="W39" s="34"/>
      <c r="X39" s="16"/>
      <c r="Y39" s="33"/>
    </row>
    <row r="40" spans="1:25">
      <c r="A40" s="32" t="s">
        <v>9</v>
      </c>
      <c r="B40" s="12">
        <v>-145.25513000000001</v>
      </c>
      <c r="C40" s="36">
        <f t="shared" si="6"/>
        <v>-5.1527466388164109E-3</v>
      </c>
      <c r="D40" s="12">
        <v>-145.25513000000001</v>
      </c>
      <c r="E40" s="36">
        <f t="shared" si="7"/>
        <v>-5.3220955544217834E-3</v>
      </c>
      <c r="F40" s="12">
        <v>10531</v>
      </c>
      <c r="G40" s="36">
        <f t="shared" si="8"/>
        <v>6.413402921992899E-3</v>
      </c>
      <c r="H40" s="16"/>
      <c r="I40" s="34"/>
      <c r="J40" s="16"/>
      <c r="K40" s="14"/>
      <c r="L40" s="9"/>
      <c r="M40" s="33"/>
      <c r="N40" s="19"/>
      <c r="O40" s="36"/>
      <c r="P40" s="19"/>
      <c r="Q40" s="36"/>
      <c r="R40" s="12"/>
      <c r="S40" s="31"/>
      <c r="T40" s="16"/>
      <c r="U40" s="34"/>
      <c r="V40" s="16"/>
      <c r="W40" s="34"/>
      <c r="X40" s="16"/>
      <c r="Y40" s="33"/>
    </row>
    <row r="41" spans="1:25">
      <c r="A41" s="32" t="s">
        <v>8</v>
      </c>
      <c r="B41" s="12"/>
      <c r="C41" s="36">
        <f t="shared" si="6"/>
        <v>0</v>
      </c>
      <c r="D41" s="12"/>
      <c r="E41" s="36">
        <f t="shared" si="7"/>
        <v>0</v>
      </c>
      <c r="F41" s="12">
        <v>166910</v>
      </c>
      <c r="G41" s="36">
        <f t="shared" si="8"/>
        <v>0.10164856914916293</v>
      </c>
      <c r="H41" s="16"/>
      <c r="I41" s="34"/>
      <c r="J41" s="16"/>
      <c r="K41" s="14"/>
      <c r="L41" s="9"/>
      <c r="M41" s="33"/>
      <c r="N41" s="19"/>
      <c r="O41" s="36"/>
      <c r="P41" s="19"/>
      <c r="Q41" s="36"/>
      <c r="R41" s="12"/>
      <c r="S41" s="31"/>
      <c r="T41" s="16"/>
      <c r="U41" s="34"/>
      <c r="V41" s="16"/>
      <c r="W41" s="34"/>
      <c r="X41" s="16"/>
      <c r="Y41" s="33"/>
    </row>
    <row r="42" spans="1:25">
      <c r="A42" s="32" t="s">
        <v>7</v>
      </c>
      <c r="B42" s="12"/>
      <c r="C42" s="36">
        <f t="shared" si="6"/>
        <v>0</v>
      </c>
      <c r="D42" s="12"/>
      <c r="E42" s="36">
        <f t="shared" si="7"/>
        <v>0</v>
      </c>
      <c r="F42" s="12"/>
      <c r="G42" s="36">
        <f t="shared" si="8"/>
        <v>0</v>
      </c>
      <c r="H42" s="16"/>
      <c r="I42" s="34"/>
      <c r="J42" s="16"/>
      <c r="K42" s="14"/>
      <c r="L42" s="9"/>
      <c r="M42" s="33"/>
      <c r="N42" s="19"/>
      <c r="O42" s="36"/>
      <c r="P42" s="19"/>
      <c r="Q42" s="36"/>
      <c r="R42" s="12"/>
      <c r="S42" s="31"/>
      <c r="T42" s="16"/>
      <c r="U42" s="34"/>
      <c r="V42" s="16"/>
      <c r="W42" s="34"/>
      <c r="X42" s="16"/>
      <c r="Y42" s="33"/>
    </row>
    <row r="43" spans="1:25">
      <c r="A43" s="32" t="s">
        <v>6</v>
      </c>
      <c r="B43" s="12">
        <v>1911.6638600000001</v>
      </c>
      <c r="C43" s="36">
        <f t="shared" si="6"/>
        <v>6.7813918373566609E-2</v>
      </c>
      <c r="D43" s="12">
        <v>1911.6638600000001</v>
      </c>
      <c r="E43" s="36">
        <f t="shared" si="7"/>
        <v>7.0042674092507348E-2</v>
      </c>
      <c r="F43" s="12">
        <v>257</v>
      </c>
      <c r="G43" s="36">
        <f t="shared" si="8"/>
        <v>1.5651358379566757E-4</v>
      </c>
      <c r="H43" s="16"/>
      <c r="I43" s="34"/>
      <c r="J43" s="16"/>
      <c r="K43" s="14"/>
      <c r="L43" s="9"/>
      <c r="M43" s="33"/>
      <c r="N43" s="19"/>
      <c r="O43" s="36"/>
      <c r="P43" s="19"/>
      <c r="Q43" s="36"/>
      <c r="R43" s="12"/>
      <c r="S43" s="10"/>
      <c r="T43" s="16"/>
      <c r="U43" s="34"/>
      <c r="V43" s="16"/>
      <c r="W43" s="34"/>
      <c r="X43" s="16"/>
      <c r="Y43" s="33"/>
    </row>
    <row r="44" spans="1:25">
      <c r="A44" s="32" t="s">
        <v>5</v>
      </c>
      <c r="B44" s="12">
        <v>-1627.5948900000001</v>
      </c>
      <c r="C44" s="36">
        <f t="shared" si="6"/>
        <v>-5.773692191664602E-2</v>
      </c>
      <c r="D44" s="12">
        <v>-2524.5948900000003</v>
      </c>
      <c r="E44" s="36">
        <f t="shared" si="7"/>
        <v>-9.2500245883122709E-2</v>
      </c>
      <c r="F44" s="12">
        <v>157933</v>
      </c>
      <c r="G44" s="36">
        <f t="shared" si="8"/>
        <v>9.6181555757202969E-2</v>
      </c>
      <c r="H44" s="16"/>
      <c r="I44" s="34"/>
      <c r="J44" s="16"/>
      <c r="K44" s="14"/>
      <c r="L44" s="9"/>
      <c r="M44" s="33"/>
      <c r="N44" s="19"/>
      <c r="O44" s="36"/>
      <c r="P44" s="19"/>
      <c r="Q44" s="36"/>
      <c r="R44" s="12"/>
      <c r="S44" s="31"/>
      <c r="T44" s="16"/>
      <c r="U44" s="34"/>
      <c r="V44" s="16"/>
      <c r="W44" s="34"/>
      <c r="X44" s="16"/>
      <c r="Y44" s="33"/>
    </row>
    <row r="45" spans="1:25">
      <c r="A45" s="30" t="s">
        <v>0</v>
      </c>
      <c r="B45" s="28">
        <f>SUM(B33:B44)</f>
        <v>28189.84518</v>
      </c>
      <c r="C45" s="29">
        <f t="shared" ref="C45:E45" si="9">SUM(C33:C44)</f>
        <v>0.99999999999999989</v>
      </c>
      <c r="D45" s="28">
        <f>SUM(D33:D44)</f>
        <v>27292.84518</v>
      </c>
      <c r="E45" s="29">
        <f t="shared" si="9"/>
        <v>0.99999999999999989</v>
      </c>
      <c r="F45" s="28">
        <f>SUM(F33:F44)</f>
        <v>1642030</v>
      </c>
      <c r="G45" s="29">
        <f>SUM(G33:G44)</f>
        <v>1</v>
      </c>
      <c r="H45" s="46"/>
      <c r="I45" s="47"/>
      <c r="J45" s="46"/>
      <c r="K45" s="47"/>
      <c r="L45" s="26"/>
      <c r="M45" s="48"/>
      <c r="N45" s="19"/>
      <c r="O45" s="36"/>
      <c r="P45" s="19"/>
      <c r="Q45" s="36"/>
      <c r="R45" s="28"/>
      <c r="S45" s="27"/>
      <c r="T45" s="16"/>
      <c r="U45" s="34"/>
      <c r="V45" s="16"/>
      <c r="W45" s="34"/>
      <c r="X45" s="16"/>
      <c r="Y45" s="33"/>
    </row>
    <row r="46" spans="1:25">
      <c r="A46" s="24" t="s">
        <v>4</v>
      </c>
      <c r="B46" s="19">
        <v>24638.074837999997</v>
      </c>
      <c r="C46" s="17">
        <v>1.4647208121827411</v>
      </c>
      <c r="D46" s="19">
        <v>24638.074837999997</v>
      </c>
      <c r="E46" s="36">
        <f t="shared" ref="E46:E47" si="10">D46/$D$45</f>
        <v>0.90273017252355203</v>
      </c>
      <c r="F46" s="18">
        <v>1563945.8306100001</v>
      </c>
      <c r="G46" s="36">
        <f>F46/$F$48</f>
        <v>0.95244656346717183</v>
      </c>
      <c r="H46" s="16"/>
      <c r="I46" s="34"/>
      <c r="J46" s="16"/>
      <c r="K46" s="14"/>
      <c r="L46" s="15"/>
      <c r="M46" s="14"/>
      <c r="N46" s="19"/>
      <c r="O46" s="17"/>
      <c r="P46" s="19"/>
      <c r="Q46" s="17"/>
      <c r="R46" s="18"/>
      <c r="S46" s="17"/>
      <c r="T46" s="16"/>
      <c r="U46" s="14"/>
      <c r="V46" s="16"/>
      <c r="W46" s="14"/>
      <c r="X46" s="16"/>
      <c r="Y46" s="33"/>
    </row>
    <row r="47" spans="1:25">
      <c r="A47" s="23" t="s">
        <v>3</v>
      </c>
      <c r="B47" s="12">
        <v>3551.7703419999989</v>
      </c>
      <c r="C47" s="17">
        <v>-0.46472081218274114</v>
      </c>
      <c r="D47" s="12">
        <v>2654.7703419999989</v>
      </c>
      <c r="E47" s="36">
        <f t="shared" si="10"/>
        <v>9.7269827476447759E-2</v>
      </c>
      <c r="F47" s="11">
        <v>78084.169389999995</v>
      </c>
      <c r="G47" s="36">
        <f>F47/$F$48</f>
        <v>4.7553436532828265E-2</v>
      </c>
      <c r="H47" s="16"/>
      <c r="I47" s="34"/>
      <c r="J47" s="16"/>
      <c r="K47" s="14"/>
      <c r="L47" s="8"/>
      <c r="M47" s="14"/>
      <c r="N47" s="19"/>
      <c r="O47" s="17"/>
      <c r="P47" s="19"/>
      <c r="Q47" s="17"/>
      <c r="R47" s="11"/>
      <c r="S47" s="10"/>
      <c r="T47" s="16"/>
      <c r="U47" s="14"/>
      <c r="V47" s="16"/>
      <c r="W47" s="14"/>
      <c r="X47" s="16"/>
      <c r="Y47" s="33"/>
    </row>
    <row r="48" spans="1:25">
      <c r="A48" s="22" t="s">
        <v>0</v>
      </c>
      <c r="B48" s="6">
        <f>SUM(B46:B47)</f>
        <v>28189.845179999997</v>
      </c>
      <c r="C48" s="4">
        <f t="shared" ref="C48:G48" si="11">SUM(C46:C47)</f>
        <v>1</v>
      </c>
      <c r="D48" s="6">
        <f t="shared" si="11"/>
        <v>27292.845179999997</v>
      </c>
      <c r="E48" s="4">
        <f t="shared" si="11"/>
        <v>0.99999999999999978</v>
      </c>
      <c r="F48" s="6">
        <f t="shared" si="11"/>
        <v>1642030</v>
      </c>
      <c r="G48" s="4">
        <f t="shared" si="11"/>
        <v>1</v>
      </c>
      <c r="H48" s="46"/>
      <c r="I48" s="49"/>
      <c r="J48" s="46"/>
      <c r="K48" s="49"/>
      <c r="L48" s="3"/>
      <c r="M48" s="49"/>
      <c r="N48" s="19"/>
      <c r="O48" s="17"/>
      <c r="P48" s="19"/>
      <c r="Q48" s="17"/>
      <c r="R48" s="5"/>
      <c r="S48" s="4"/>
      <c r="T48" s="16"/>
      <c r="U48" s="14"/>
      <c r="V48" s="16"/>
      <c r="W48" s="14"/>
      <c r="X48" s="16"/>
      <c r="Y48" s="33"/>
    </row>
    <row r="49" spans="1:25">
      <c r="A49" s="20" t="s">
        <v>2</v>
      </c>
      <c r="B49" s="19">
        <v>27482.832319999998</v>
      </c>
      <c r="C49" s="17">
        <v>1.3007614213197969</v>
      </c>
      <c r="D49" s="19">
        <v>27482.832319999998</v>
      </c>
      <c r="E49" s="36">
        <f t="shared" ref="E49:E50" si="12">D49/$D$45</f>
        <v>1.0069610602612884</v>
      </c>
      <c r="F49" s="18">
        <v>1294781</v>
      </c>
      <c r="G49" s="36">
        <f>F49/$F$51</f>
        <v>0.78852457019664679</v>
      </c>
      <c r="H49" s="16"/>
      <c r="I49" s="34"/>
      <c r="J49" s="16"/>
      <c r="K49" s="14"/>
      <c r="L49" s="15"/>
      <c r="M49" s="14"/>
      <c r="N49" s="19"/>
      <c r="O49" s="17"/>
      <c r="P49" s="19"/>
      <c r="Q49" s="17"/>
      <c r="R49" s="18"/>
      <c r="S49" s="17"/>
      <c r="T49" s="16"/>
      <c r="U49" s="14"/>
      <c r="V49" s="16"/>
      <c r="W49" s="14"/>
      <c r="X49" s="16"/>
      <c r="Y49" s="33"/>
    </row>
    <row r="50" spans="1:25">
      <c r="A50" s="13" t="s">
        <v>1</v>
      </c>
      <c r="B50" s="12">
        <v>707.01286000000005</v>
      </c>
      <c r="C50" s="10">
        <v>-0.30076142131979694</v>
      </c>
      <c r="D50" s="12">
        <v>-189.98713999999995</v>
      </c>
      <c r="E50" s="36">
        <f t="shared" si="12"/>
        <v>-6.9610602612885947E-3</v>
      </c>
      <c r="F50" s="11">
        <v>347249</v>
      </c>
      <c r="G50" s="36">
        <f>F50/$F$51</f>
        <v>0.21147542980335315</v>
      </c>
      <c r="H50" s="16"/>
      <c r="I50" s="34"/>
      <c r="J50" s="16"/>
      <c r="K50" s="14"/>
      <c r="L50" s="8"/>
      <c r="M50" s="14"/>
      <c r="N50" s="19"/>
      <c r="O50" s="17"/>
      <c r="P50" s="19"/>
      <c r="Q50" s="17"/>
      <c r="R50" s="11"/>
      <c r="S50" s="10"/>
      <c r="T50" s="16"/>
      <c r="U50" s="14"/>
      <c r="V50" s="16"/>
      <c r="W50" s="14"/>
      <c r="X50" s="16"/>
      <c r="Y50" s="33"/>
    </row>
    <row r="51" spans="1:25">
      <c r="A51" s="7" t="s">
        <v>0</v>
      </c>
      <c r="B51" s="6">
        <f t="shared" ref="B51" si="13">SUM(B49:B50)</f>
        <v>28189.845179999997</v>
      </c>
      <c r="C51" s="4">
        <v>1</v>
      </c>
      <c r="D51" s="6">
        <f t="shared" ref="D51" si="14">SUM(D49:D50)</f>
        <v>27292.845179999997</v>
      </c>
      <c r="E51" s="4">
        <v>1</v>
      </c>
      <c r="F51" s="6">
        <f t="shared" ref="F51" si="15">SUM(F49:F50)</f>
        <v>1642030</v>
      </c>
      <c r="G51" s="4">
        <f>SUM(G49:G50)</f>
        <v>1</v>
      </c>
      <c r="H51" s="46"/>
      <c r="I51" s="49"/>
      <c r="J51" s="46"/>
      <c r="K51" s="49"/>
      <c r="L51" s="2"/>
      <c r="M51" s="49"/>
      <c r="N51" s="19"/>
      <c r="O51" s="17"/>
      <c r="P51" s="19"/>
      <c r="Q51" s="17"/>
      <c r="R51" s="5"/>
      <c r="S51" s="4"/>
      <c r="T51" s="16"/>
      <c r="U51" s="14"/>
      <c r="V51" s="16"/>
      <c r="W51" s="14"/>
      <c r="X51" s="16"/>
      <c r="Y51" s="33"/>
    </row>
  </sheetData>
  <mergeCells count="37">
    <mergeCell ref="H30:M30"/>
    <mergeCell ref="N30:S30"/>
    <mergeCell ref="T30:Y30"/>
    <mergeCell ref="L8:M8"/>
    <mergeCell ref="N8:O8"/>
    <mergeCell ref="N6:S6"/>
    <mergeCell ref="T6:Y6"/>
    <mergeCell ref="B31:C31"/>
    <mergeCell ref="D31:E31"/>
    <mergeCell ref="F31:G31"/>
    <mergeCell ref="H31:I31"/>
    <mergeCell ref="J31:K31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A8:A9"/>
    <mergeCell ref="A30:A32"/>
    <mergeCell ref="B3:G3"/>
    <mergeCell ref="B6:G6"/>
    <mergeCell ref="H6:M6"/>
    <mergeCell ref="A29:Y29"/>
    <mergeCell ref="A7:Y7"/>
    <mergeCell ref="X31:Y31"/>
    <mergeCell ref="L31:M31"/>
    <mergeCell ref="N31:O31"/>
    <mergeCell ref="P31:Q31"/>
    <mergeCell ref="R31:S31"/>
    <mergeCell ref="T31:U31"/>
    <mergeCell ref="V31:W31"/>
    <mergeCell ref="X8:Y8"/>
    <mergeCell ref="B30:G30"/>
  </mergeCells>
  <dataValidations count="1">
    <dataValidation type="list" allowBlank="1" showInputMessage="1" showErrorMessage="1" sqref="A8">
      <formula1>Years</formula1>
    </dataValidation>
  </dataValidations>
  <pageMargins left="0" right="0" top="0" bottom="0.35433070866141736" header="0" footer="0.11811023622047245"/>
  <pageSetup paperSize="9" scale="54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פרסום תשואה 31.3.2019</vt:lpstr>
      <vt:lpstr>TitleRegion1.a8.y28.1</vt:lpstr>
      <vt:lpstr>TitleRegion2.a30.y51.2</vt:lpstr>
      <vt:lpstr>'פרסום תשואה 31.3.2019'!WPrint_Area_W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פרסום תשואה 31.3.2019</dc:title>
  <dc:creator>עדי ווסה</dc:creator>
  <cp:lastModifiedBy>כרמי קוריאט</cp:lastModifiedBy>
  <dcterms:created xsi:type="dcterms:W3CDTF">2016-08-10T06:34:50Z</dcterms:created>
  <dcterms:modified xsi:type="dcterms:W3CDTF">2019-12-11T09:30:20Z</dcterms:modified>
</cp:coreProperties>
</file>